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120" activeTab="0"/>
  </bookViews>
  <sheets>
    <sheet name="Total" sheetId="1" r:id="rId1"/>
    <sheet name="Preparations" sheetId="2" r:id="rId2"/>
    <sheet name="Travel" sheetId="3" r:id="rId3"/>
    <sheet name="Return" sheetId="4" r:id="rId4"/>
  </sheets>
  <definedNames/>
  <calcPr fullCalcOnLoad="1"/>
</workbook>
</file>

<file path=xl/sharedStrings.xml><?xml version="1.0" encoding="utf-8"?>
<sst xmlns="http://schemas.openxmlformats.org/spreadsheetml/2006/main" count="353" uniqueCount="213">
  <si>
    <t>transport</t>
  </si>
  <si>
    <t>Total</t>
  </si>
  <si>
    <t>Minibulldesign, USA</t>
  </si>
  <si>
    <t>La Paz, Grzegorz</t>
  </si>
  <si>
    <t>Santiago, Jarek</t>
  </si>
  <si>
    <t>Santiago, Victor</t>
  </si>
  <si>
    <t>Amazon, UK</t>
  </si>
  <si>
    <t>ebay, Hong Kong</t>
  </si>
  <si>
    <t>Gossamer, USA</t>
  </si>
  <si>
    <t>USA</t>
  </si>
  <si>
    <t>Australia</t>
  </si>
  <si>
    <t>Sydney - Santiago</t>
  </si>
  <si>
    <t>Santiago - Punta Arenas</t>
  </si>
  <si>
    <t>cost</t>
  </si>
  <si>
    <t>shipping</t>
  </si>
  <si>
    <t>price</t>
  </si>
  <si>
    <t>maps</t>
  </si>
  <si>
    <t>Bolivia topographics maps</t>
  </si>
  <si>
    <t>Chile, topographics maps</t>
  </si>
  <si>
    <t>Patagonia map</t>
  </si>
  <si>
    <r>
      <t>Boli</t>
    </r>
    <r>
      <rPr>
        <sz val="12"/>
        <rFont val="宋体"/>
        <family val="0"/>
      </rPr>
      <t>via map</t>
    </r>
  </si>
  <si>
    <t>Brazil, Venezuela etc maps</t>
  </si>
  <si>
    <t>equipment</t>
  </si>
  <si>
    <t>scale</t>
  </si>
  <si>
    <t>Mariposa backpack</t>
  </si>
  <si>
    <t>hip belt side pocket</t>
  </si>
  <si>
    <t>stakes</t>
  </si>
  <si>
    <t>sleeping mat 3/4</t>
  </si>
  <si>
    <t>water bottles x2</t>
  </si>
  <si>
    <t>windscreen</t>
  </si>
  <si>
    <t>potstand</t>
  </si>
  <si>
    <t>alcohol bottle</t>
  </si>
  <si>
    <t>alcohol stove</t>
  </si>
  <si>
    <t>bandanna</t>
  </si>
  <si>
    <t>camera battery</t>
  </si>
  <si>
    <t>desert cart</t>
  </si>
  <si>
    <t>Food in Chile for 18 days</t>
  </si>
  <si>
    <t>Accommodation in Chile 3-4 nights</t>
  </si>
  <si>
    <t>courier</t>
  </si>
  <si>
    <t>other</t>
  </si>
  <si>
    <t>flight ticket</t>
  </si>
  <si>
    <t>fuel for 4500 km</t>
  </si>
  <si>
    <t>Part I</t>
  </si>
  <si>
    <t>food</t>
  </si>
  <si>
    <t>guide</t>
  </si>
  <si>
    <t>NP fees</t>
  </si>
  <si>
    <t>accommodations</t>
  </si>
  <si>
    <t>comments</t>
  </si>
  <si>
    <t>buying/renting equipment</t>
  </si>
  <si>
    <t>shipping equipment</t>
  </si>
  <si>
    <t>Part II</t>
  </si>
  <si>
    <t>sport gels, electrolites, dehydrated food</t>
  </si>
  <si>
    <t>Torres del Paine ($28), Perito Moreno ($30), Pumalin, Queulat ($10), others ($30)</t>
  </si>
  <si>
    <t>NP permission</t>
  </si>
  <si>
    <t>permit from Chilean Torres del Paine to Argentinan Los Glaciares NP</t>
  </si>
  <si>
    <t>Part III</t>
  </si>
  <si>
    <t>buying equipment</t>
  </si>
  <si>
    <t>buying a bicycle</t>
  </si>
  <si>
    <t>?</t>
  </si>
  <si>
    <t>send summer equipment to Copacabana (Bolivia) or Manaus (Brazil)</t>
  </si>
  <si>
    <t>Part IV</t>
  </si>
  <si>
    <t>Aconcagua NP climbing permit</t>
  </si>
  <si>
    <t>14 days climbing Aconcagua</t>
  </si>
  <si>
    <t>send climbing equipment back to Sydney</t>
  </si>
  <si>
    <t>renting equipment</t>
  </si>
  <si>
    <t>mules?</t>
  </si>
  <si>
    <t>Part V</t>
  </si>
  <si>
    <t>hitchhiking the boat</t>
  </si>
  <si>
    <t>Part VI</t>
  </si>
  <si>
    <t>60 days crossing the desert Antofagasta - Lake Titicaca</t>
  </si>
  <si>
    <t>Altiplano ? Valle de La Luna ?</t>
  </si>
  <si>
    <t>Part VII</t>
  </si>
  <si>
    <t xml:space="preserve">3 days paddling the Lake Titicaca (from Cobacabana) </t>
  </si>
  <si>
    <t>Part VIII</t>
  </si>
  <si>
    <t>rowing boat with man</t>
  </si>
  <si>
    <t>buying/renting the horse</t>
  </si>
  <si>
    <t>Matadi NP</t>
  </si>
  <si>
    <t>Part IX</t>
  </si>
  <si>
    <t>find a way, deal with horse</t>
  </si>
  <si>
    <t>deal on the river</t>
  </si>
  <si>
    <t>boat/canoe ($300) and bike ($200) for rapids section</t>
  </si>
  <si>
    <t>boat transpotation (rapids between Riberalta and Perto Velho)</t>
  </si>
  <si>
    <t>Part X</t>
  </si>
  <si>
    <t>exchange for boat</t>
  </si>
  <si>
    <t>rubber boots</t>
  </si>
  <si>
    <t>Part XI</t>
  </si>
  <si>
    <t>sending bike further on</t>
  </si>
  <si>
    <t>Part XII</t>
  </si>
  <si>
    <t>1 day paragliding Roraima</t>
  </si>
  <si>
    <t>paragliding instructor</t>
  </si>
  <si>
    <t>paragliding equipment</t>
  </si>
  <si>
    <t>Part XIV</t>
  </si>
  <si>
    <t>Part XIII</t>
  </si>
  <si>
    <t>accommodations</t>
  </si>
  <si>
    <t>boat, bike (on the return way)</t>
  </si>
  <si>
    <t>Canaima NP</t>
  </si>
  <si>
    <t>Part XV</t>
  </si>
  <si>
    <t>All other costs</t>
  </si>
  <si>
    <t>CD photo burn, internet, skype, party, couchsurfing gifts, letters, hair cut, luggage storage, custom formalities etc.</t>
  </si>
  <si>
    <t>Food in Columbia for 8 days</t>
  </si>
  <si>
    <t>Accommodation in Columbia 5-6 nights</t>
  </si>
  <si>
    <t>hitchhike</t>
  </si>
  <si>
    <t>Cape - Maicao</t>
  </si>
  <si>
    <t>bus ticket</t>
  </si>
  <si>
    <t>flight ticket</t>
  </si>
  <si>
    <t>Maicao - Bogota</t>
  </si>
  <si>
    <t>Total</t>
  </si>
  <si>
    <t>Preparation</t>
  </si>
  <si>
    <t>Travel</t>
  </si>
  <si>
    <t>Total trip</t>
  </si>
  <si>
    <t>Return</t>
  </si>
  <si>
    <t>titanium pot</t>
  </si>
  <si>
    <t>solar panel</t>
  </si>
  <si>
    <t>Fly Creek UL1 tent</t>
  </si>
  <si>
    <t>winter sleeping mat</t>
  </si>
  <si>
    <t>titanium pot 600ml</t>
  </si>
  <si>
    <t>UV purifier</t>
  </si>
  <si>
    <t>towel</t>
  </si>
  <si>
    <t>thermometr</t>
  </si>
  <si>
    <t>USA</t>
  </si>
  <si>
    <t>paddle</t>
  </si>
  <si>
    <t>inflator</t>
  </si>
  <si>
    <t>adechive sealout</t>
  </si>
  <si>
    <t>Campsaver, USA</t>
  </si>
  <si>
    <t>Campsaver, USA</t>
  </si>
  <si>
    <t>Argentina topo map</t>
  </si>
  <si>
    <t>Buenos Aires</t>
  </si>
  <si>
    <t>packraft proffesional</t>
  </si>
  <si>
    <t>More details on the next worksheets</t>
  </si>
  <si>
    <t>Australia</t>
  </si>
  <si>
    <t>total</t>
  </si>
  <si>
    <r>
      <t xml:space="preserve">black colour - planning, </t>
    </r>
    <r>
      <rPr>
        <sz val="12"/>
        <color indexed="10"/>
        <rFont val="宋体"/>
        <family val="0"/>
      </rPr>
      <t>red colour - done</t>
    </r>
  </si>
  <si>
    <t>AA &amp; AAA lithium batteries</t>
  </si>
  <si>
    <t>merino underwear</t>
  </si>
  <si>
    <t>insurance</t>
  </si>
  <si>
    <t>lighter liner</t>
  </si>
  <si>
    <t>Patagonia Nano Pullover</t>
  </si>
  <si>
    <t>alcohol 1 ltr canister</t>
  </si>
  <si>
    <t>trip informator prints</t>
  </si>
  <si>
    <t>water tablets</t>
  </si>
  <si>
    <t>dehydrated food</t>
  </si>
  <si>
    <t>gels, energy bars, optimazer</t>
  </si>
  <si>
    <t>hiking poles</t>
  </si>
  <si>
    <t>superfeet</t>
  </si>
  <si>
    <t>inner socks</t>
  </si>
  <si>
    <t>down jacket</t>
  </si>
  <si>
    <t>sim grip and fixing stuff</t>
  </si>
  <si>
    <t>swiss army knife</t>
  </si>
  <si>
    <t>e-lite headtorch</t>
  </si>
  <si>
    <t>Mountaineering boots</t>
  </si>
  <si>
    <t>Australia</t>
  </si>
  <si>
    <t>parcel</t>
  </si>
  <si>
    <t>Santiago - Antofagasta</t>
  </si>
  <si>
    <t>tools and spare parts to Manaus</t>
  </si>
  <si>
    <t>Amazon Kindle</t>
  </si>
  <si>
    <t>Ipad/ Samsung Galaxy</t>
  </si>
  <si>
    <t>UK</t>
  </si>
  <si>
    <t>Patagonia Houdini wind shirt</t>
  </si>
  <si>
    <t>Patagonia Alpine Guide Pants</t>
  </si>
  <si>
    <t>OMM cypher jacket</t>
  </si>
  <si>
    <t>Montane atomic DT</t>
  </si>
  <si>
    <t>Icebreaker 260 top</t>
  </si>
  <si>
    <t>Icebreaker 260 jones</t>
  </si>
  <si>
    <t>Icebreaker mountaineering socks</t>
  </si>
  <si>
    <t>Lumix Lx5</t>
  </si>
  <si>
    <t>USA</t>
  </si>
  <si>
    <t>camera tripod</t>
  </si>
  <si>
    <t>camera pouch</t>
  </si>
  <si>
    <t>bicycle bags</t>
  </si>
  <si>
    <t>tyvek</t>
  </si>
  <si>
    <t>Australia</t>
  </si>
  <si>
    <t>sleeping bag Summerlite</t>
  </si>
  <si>
    <t>Australia</t>
  </si>
  <si>
    <t>lining gloves</t>
  </si>
  <si>
    <t>Icebreaker</t>
  </si>
  <si>
    <t>Icebreaker</t>
  </si>
  <si>
    <t>small items</t>
  </si>
  <si>
    <t>sleeping bag Apache</t>
  </si>
  <si>
    <t>fuel stove MSR XGK</t>
  </si>
  <si>
    <t>Australia</t>
  </si>
  <si>
    <t>2x fuel canisters</t>
  </si>
  <si>
    <t>warm gloves</t>
  </si>
  <si>
    <t>Australia</t>
  </si>
  <si>
    <t>satelitte phone</t>
  </si>
  <si>
    <t>satelitte phone abonament</t>
  </si>
  <si>
    <t>car renting 14 days</t>
  </si>
  <si>
    <t>Patagonia R1 Jacket</t>
  </si>
  <si>
    <t>Chile</t>
  </si>
  <si>
    <t>hiking poles - to Mendoza</t>
  </si>
  <si>
    <t>snow pegs</t>
  </si>
  <si>
    <t>Australia</t>
  </si>
  <si>
    <t>more to come</t>
  </si>
  <si>
    <t>reactor liner</t>
  </si>
  <si>
    <t>dry sacks</t>
  </si>
  <si>
    <t>gaitres</t>
  </si>
  <si>
    <t>backpack</t>
  </si>
  <si>
    <t>spare tires, tubes for desert cart</t>
  </si>
  <si>
    <t>Chile</t>
  </si>
  <si>
    <t>maybe</t>
  </si>
  <si>
    <t>Santiago-Sydney</t>
  </si>
  <si>
    <t>Bogota - Santiago</t>
  </si>
  <si>
    <t>10 days running Capo Froward - Puerto Natales</t>
  </si>
  <si>
    <t>84 days walking Puerto Natales - Puerto Montt</t>
  </si>
  <si>
    <t>27 days cycling Puerto Montt - Mendoza - Valparaiso</t>
  </si>
  <si>
    <t>16 days sailing Valparaiso - Antofagasta</t>
  </si>
  <si>
    <t>32 days horse riding Lake Titicaca - Rurrenabaque</t>
  </si>
  <si>
    <t xml:space="preserve">60 days boat paddling Rurrenabaque - Borba </t>
  </si>
  <si>
    <t>13 days walking Borba - Manaus</t>
  </si>
  <si>
    <t>13 days cycling Manaus - Roraima</t>
  </si>
  <si>
    <t>35 days walking Roraima - Salto Angelo - Ciudad Bolivar</t>
  </si>
  <si>
    <t>13 days cyclig Ciudad Bolivar - Maicao</t>
  </si>
  <si>
    <t>7 days walking Maicao - Punta Gallinas</t>
  </si>
  <si>
    <t>397 days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</si>
</sst>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2"/>
      <name val="宋体"/>
      <family val="0"/>
    </font>
    <font>
      <sz val="9"/>
      <name val="NSimSun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177" fontId="2" fillId="2" borderId="23" xfId="0" applyNumberFormat="1" applyFont="1" applyFill="1" applyBorder="1" applyAlignment="1">
      <alignment vertical="center"/>
    </xf>
    <xf numFmtId="177" fontId="2" fillId="2" borderId="24" xfId="0" applyNumberFormat="1" applyFont="1" applyFill="1" applyBorder="1" applyAlignment="1">
      <alignment vertical="center"/>
    </xf>
    <xf numFmtId="177" fontId="2" fillId="2" borderId="25" xfId="0" applyNumberFormat="1" applyFont="1" applyFill="1" applyBorder="1" applyAlignment="1">
      <alignment vertical="center"/>
    </xf>
    <xf numFmtId="177" fontId="2" fillId="2" borderId="2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177" fontId="0" fillId="0" borderId="0" xfId="0" applyNumberForma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7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77" fontId="0" fillId="2" borderId="27" xfId="0" applyNumberFormat="1" applyFill="1" applyBorder="1" applyAlignment="1">
      <alignment vertical="center" wrapText="1"/>
    </xf>
    <xf numFmtId="177" fontId="0" fillId="2" borderId="28" xfId="0" applyNumberFormat="1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177" fontId="0" fillId="2" borderId="31" xfId="0" applyNumberFormat="1" applyFill="1" applyBorder="1" applyAlignment="1">
      <alignment vertical="center" wrapText="1"/>
    </xf>
    <xf numFmtId="0" fontId="2" fillId="3" borderId="29" xfId="0" applyFont="1" applyFill="1" applyBorder="1" applyAlignment="1">
      <alignment horizontal="right" vertical="center" wrapText="1"/>
    </xf>
    <xf numFmtId="177" fontId="2" fillId="3" borderId="31" xfId="0" applyNumberFormat="1" applyFont="1" applyFill="1" applyBorder="1" applyAlignment="1">
      <alignment vertical="center" wrapText="1"/>
    </xf>
    <xf numFmtId="0" fontId="2" fillId="3" borderId="29" xfId="0" applyFont="1" applyFill="1" applyBorder="1" applyAlignment="1">
      <alignment horizontal="right" vertical="center"/>
    </xf>
    <xf numFmtId="177" fontId="2" fillId="3" borderId="3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3" borderId="7" xfId="0" applyFill="1" applyBorder="1" applyAlignment="1">
      <alignment vertical="center"/>
    </xf>
    <xf numFmtId="177" fontId="2" fillId="3" borderId="27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0" fillId="2" borderId="24" xfId="0" applyNumberFormat="1" applyFill="1" applyBorder="1" applyAlignment="1">
      <alignment horizontal="left" vertical="center" wrapText="1"/>
    </xf>
    <xf numFmtId="177" fontId="0" fillId="2" borderId="36" xfId="0" applyNumberForma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12.625" style="0" customWidth="1"/>
    <col min="2" max="2" width="10.625" style="2" customWidth="1"/>
    <col min="3" max="3" width="46.75390625" style="0" customWidth="1"/>
  </cols>
  <sheetData>
    <row r="1" spans="1:2" ht="14.25">
      <c r="A1" s="26" t="s">
        <v>107</v>
      </c>
      <c r="B1" s="57">
        <f>SUM(Preparations!C99)</f>
        <v>16355.5</v>
      </c>
    </row>
    <row r="2" spans="1:2" ht="14.25">
      <c r="A2" s="26" t="s">
        <v>108</v>
      </c>
      <c r="B2" s="58">
        <f>SUM(Travel!D104)</f>
        <v>10670</v>
      </c>
    </row>
    <row r="3" spans="1:2" ht="14.25">
      <c r="A3" s="26" t="s">
        <v>110</v>
      </c>
      <c r="B3" s="58">
        <f>SUM(Return!C11)</f>
        <v>4100</v>
      </c>
    </row>
    <row r="4" spans="1:2" ht="15" thickBot="1">
      <c r="A4" s="26"/>
      <c r="B4" s="14"/>
    </row>
    <row r="5" spans="1:3" ht="15" thickBot="1">
      <c r="A5" s="59" t="s">
        <v>109</v>
      </c>
      <c r="B5" s="60">
        <f>SUM(B1:B4)</f>
        <v>31125.5</v>
      </c>
      <c r="C5" s="64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1">
      <selection activeCell="E2" sqref="E2"/>
    </sheetView>
  </sheetViews>
  <sheetFormatPr defaultColWidth="9.00390625" defaultRowHeight="14.25"/>
  <cols>
    <col min="1" max="1" width="34.50390625" style="0" customWidth="1"/>
    <col min="2" max="2" width="23.625" style="0" customWidth="1"/>
    <col min="3" max="3" width="9.00390625" style="2" customWidth="1"/>
    <col min="4" max="4" width="10.00390625" style="2" customWidth="1"/>
  </cols>
  <sheetData>
    <row r="1" ht="14.25">
      <c r="A1" t="s">
        <v>131</v>
      </c>
    </row>
    <row r="2" spans="3:5" ht="15" thickBot="1">
      <c r="C2" s="65" t="s">
        <v>15</v>
      </c>
      <c r="D2" s="65" t="s">
        <v>14</v>
      </c>
      <c r="E2" s="66" t="s">
        <v>130</v>
      </c>
    </row>
    <row r="3" spans="1:5" s="3" customFormat="1" ht="14.25">
      <c r="A3" s="28" t="s">
        <v>16</v>
      </c>
      <c r="B3" s="29"/>
      <c r="C3" s="30">
        <f>SUM(C4:C10)</f>
        <v>351</v>
      </c>
      <c r="D3" s="31">
        <f>SUM(D4:D10)</f>
        <v>81</v>
      </c>
      <c r="E3" s="32">
        <f>SUM(C3:D3)</f>
        <v>432</v>
      </c>
    </row>
    <row r="4" spans="1:5" ht="14.25">
      <c r="A4" s="22" t="s">
        <v>17</v>
      </c>
      <c r="B4" s="23" t="s">
        <v>3</v>
      </c>
      <c r="C4" s="24">
        <v>25</v>
      </c>
      <c r="D4" s="25">
        <v>10</v>
      </c>
      <c r="E4" s="11"/>
    </row>
    <row r="5" spans="1:5" ht="14.25">
      <c r="A5" s="22" t="s">
        <v>18</v>
      </c>
      <c r="B5" s="23" t="s">
        <v>4</v>
      </c>
      <c r="C5" s="24">
        <v>100</v>
      </c>
      <c r="D5" s="25">
        <v>30</v>
      </c>
      <c r="E5" s="11"/>
    </row>
    <row r="6" spans="1:5" ht="14.25">
      <c r="A6" s="22" t="s">
        <v>18</v>
      </c>
      <c r="B6" s="23" t="s">
        <v>5</v>
      </c>
      <c r="C6" s="24">
        <v>120</v>
      </c>
      <c r="D6" s="25">
        <v>28</v>
      </c>
      <c r="E6" s="11"/>
    </row>
    <row r="7" spans="1:5" ht="14.25">
      <c r="A7" s="22" t="s">
        <v>19</v>
      </c>
      <c r="B7" s="23" t="s">
        <v>6</v>
      </c>
      <c r="C7" s="24">
        <v>6</v>
      </c>
      <c r="D7" s="25">
        <v>13</v>
      </c>
      <c r="E7" s="11"/>
    </row>
    <row r="8" spans="1:5" ht="14.25">
      <c r="A8" s="27" t="s">
        <v>20</v>
      </c>
      <c r="C8" s="2">
        <v>60</v>
      </c>
      <c r="E8" s="11"/>
    </row>
    <row r="9" spans="1:5" ht="14.25">
      <c r="A9" s="4" t="s">
        <v>21</v>
      </c>
      <c r="B9" s="15"/>
      <c r="C9" s="1">
        <v>20</v>
      </c>
      <c r="D9" s="9"/>
      <c r="E9" s="11"/>
    </row>
    <row r="10" spans="1:5" ht="15" thickBot="1">
      <c r="A10" s="13" t="s">
        <v>125</v>
      </c>
      <c r="B10" s="17" t="s">
        <v>126</v>
      </c>
      <c r="C10" s="14">
        <v>20</v>
      </c>
      <c r="D10" s="21"/>
      <c r="E10" s="11"/>
    </row>
    <row r="11" spans="1:5" ht="14.25">
      <c r="A11" s="28" t="s">
        <v>22</v>
      </c>
      <c r="B11" s="29"/>
      <c r="C11" s="30">
        <f>SUM(C12:C83)</f>
        <v>7953.5</v>
      </c>
      <c r="D11" s="31">
        <f>SUM(D12:D83)</f>
        <v>370</v>
      </c>
      <c r="E11" s="32">
        <f>SUM(C11:D11)</f>
        <v>8323.5</v>
      </c>
    </row>
    <row r="12" spans="1:5" ht="14.25">
      <c r="A12" s="22" t="s">
        <v>23</v>
      </c>
      <c r="B12" s="23" t="s">
        <v>7</v>
      </c>
      <c r="C12" s="24">
        <v>7</v>
      </c>
      <c r="D12" s="25">
        <v>0</v>
      </c>
      <c r="E12" s="11"/>
    </row>
    <row r="13" spans="1:5" ht="14.25">
      <c r="A13" s="22" t="s">
        <v>24</v>
      </c>
      <c r="B13" s="23" t="s">
        <v>8</v>
      </c>
      <c r="C13" s="24">
        <v>144.5</v>
      </c>
      <c r="D13" s="73">
        <v>46</v>
      </c>
      <c r="E13" s="11"/>
    </row>
    <row r="14" spans="1:5" ht="14.25">
      <c r="A14" s="22" t="s">
        <v>25</v>
      </c>
      <c r="B14" s="23" t="s">
        <v>8</v>
      </c>
      <c r="C14" s="24">
        <v>15</v>
      </c>
      <c r="D14" s="74"/>
      <c r="E14" s="11"/>
    </row>
    <row r="15" spans="1:5" ht="14.25">
      <c r="A15" s="22" t="s">
        <v>26</v>
      </c>
      <c r="B15" s="23" t="s">
        <v>8</v>
      </c>
      <c r="C15" s="24">
        <v>22</v>
      </c>
      <c r="D15" s="74"/>
      <c r="E15" s="11"/>
    </row>
    <row r="16" spans="1:5" ht="14.25">
      <c r="A16" s="22" t="s">
        <v>27</v>
      </c>
      <c r="B16" s="23" t="s">
        <v>8</v>
      </c>
      <c r="C16" s="24">
        <v>32</v>
      </c>
      <c r="D16" s="74"/>
      <c r="E16" s="11"/>
    </row>
    <row r="17" spans="1:5" ht="14.25">
      <c r="A17" s="22" t="s">
        <v>28</v>
      </c>
      <c r="B17" s="23" t="s">
        <v>8</v>
      </c>
      <c r="C17" s="24">
        <v>15.5</v>
      </c>
      <c r="D17" s="75"/>
      <c r="E17" s="11"/>
    </row>
    <row r="18" spans="1:5" ht="14.25">
      <c r="A18" s="22" t="s">
        <v>29</v>
      </c>
      <c r="B18" s="23" t="s">
        <v>2</v>
      </c>
      <c r="C18" s="24">
        <v>4.5</v>
      </c>
      <c r="D18" s="73">
        <v>3</v>
      </c>
      <c r="E18" s="11"/>
    </row>
    <row r="19" spans="1:5" ht="14.25">
      <c r="A19" s="22" t="s">
        <v>30</v>
      </c>
      <c r="B19" s="23" t="s">
        <v>2</v>
      </c>
      <c r="C19" s="24">
        <v>7</v>
      </c>
      <c r="D19" s="74"/>
      <c r="E19" s="11"/>
    </row>
    <row r="20" spans="1:5" ht="14.25">
      <c r="A20" s="22" t="s">
        <v>31</v>
      </c>
      <c r="B20" s="23" t="s">
        <v>2</v>
      </c>
      <c r="C20" s="24">
        <v>1</v>
      </c>
      <c r="D20" s="74"/>
      <c r="E20" s="11"/>
    </row>
    <row r="21" spans="1:5" ht="14.25">
      <c r="A21" s="22" t="s">
        <v>32</v>
      </c>
      <c r="B21" s="23" t="s">
        <v>2</v>
      </c>
      <c r="C21" s="24">
        <v>20</v>
      </c>
      <c r="D21" s="75"/>
      <c r="E21" s="11"/>
    </row>
    <row r="22" spans="1:5" ht="14.25">
      <c r="A22" s="22" t="s">
        <v>113</v>
      </c>
      <c r="B22" s="23" t="s">
        <v>123</v>
      </c>
      <c r="C22" s="24">
        <v>231</v>
      </c>
      <c r="D22" s="73">
        <v>0</v>
      </c>
      <c r="E22" s="11"/>
    </row>
    <row r="23" spans="1:5" ht="14.25">
      <c r="A23" s="62" t="s">
        <v>114</v>
      </c>
      <c r="B23" s="63" t="s">
        <v>124</v>
      </c>
      <c r="C23" s="61">
        <v>62</v>
      </c>
      <c r="D23" s="74"/>
      <c r="E23" s="11"/>
    </row>
    <row r="24" spans="1:5" ht="14.25">
      <c r="A24" s="22" t="s">
        <v>115</v>
      </c>
      <c r="B24" s="23" t="s">
        <v>124</v>
      </c>
      <c r="C24" s="24">
        <v>33</v>
      </c>
      <c r="D24" s="74"/>
      <c r="E24" s="11"/>
    </row>
    <row r="25" spans="1:5" ht="14.25">
      <c r="A25" s="22" t="s">
        <v>116</v>
      </c>
      <c r="B25" s="23" t="s">
        <v>124</v>
      </c>
      <c r="C25" s="24">
        <v>40</v>
      </c>
      <c r="D25" s="74"/>
      <c r="E25" s="11"/>
    </row>
    <row r="26" spans="1:5" ht="14.25">
      <c r="A26" s="22" t="s">
        <v>117</v>
      </c>
      <c r="B26" s="23" t="s">
        <v>124</v>
      </c>
      <c r="C26" s="24">
        <v>8</v>
      </c>
      <c r="D26" s="74"/>
      <c r="E26" s="11"/>
    </row>
    <row r="27" spans="1:5" ht="14.25">
      <c r="A27" s="22" t="s">
        <v>118</v>
      </c>
      <c r="B27" s="23" t="s">
        <v>124</v>
      </c>
      <c r="C27" s="24">
        <v>4</v>
      </c>
      <c r="D27" s="75"/>
      <c r="E27" s="11"/>
    </row>
    <row r="28" spans="1:5" ht="14.25">
      <c r="A28" s="22" t="s">
        <v>127</v>
      </c>
      <c r="B28" s="23" t="s">
        <v>119</v>
      </c>
      <c r="C28" s="24">
        <v>288</v>
      </c>
      <c r="D28" s="73">
        <v>52</v>
      </c>
      <c r="E28" s="11"/>
    </row>
    <row r="29" spans="1:5" ht="14.25">
      <c r="A29" s="62" t="s">
        <v>120</v>
      </c>
      <c r="B29" s="63" t="s">
        <v>119</v>
      </c>
      <c r="C29" s="61">
        <v>18</v>
      </c>
      <c r="D29" s="74"/>
      <c r="E29" s="11"/>
    </row>
    <row r="30" spans="1:5" ht="14.25">
      <c r="A30" s="62" t="s">
        <v>121</v>
      </c>
      <c r="B30" s="63" t="s">
        <v>119</v>
      </c>
      <c r="C30" s="61">
        <v>4</v>
      </c>
      <c r="D30" s="74"/>
      <c r="E30" s="11"/>
    </row>
    <row r="31" spans="1:5" ht="14.25">
      <c r="A31" s="62" t="s">
        <v>122</v>
      </c>
      <c r="B31" s="63" t="s">
        <v>119</v>
      </c>
      <c r="C31" s="61">
        <v>8</v>
      </c>
      <c r="D31" s="75"/>
      <c r="E31" s="11"/>
    </row>
    <row r="32" spans="1:5" ht="14.25">
      <c r="A32" s="67" t="s">
        <v>133</v>
      </c>
      <c r="B32" s="67" t="s">
        <v>10</v>
      </c>
      <c r="C32" s="24">
        <v>15</v>
      </c>
      <c r="D32" s="21"/>
      <c r="E32" s="11"/>
    </row>
    <row r="33" spans="1:5" ht="14.25">
      <c r="A33" s="67" t="s">
        <v>148</v>
      </c>
      <c r="B33" s="67" t="s">
        <v>129</v>
      </c>
      <c r="C33" s="24">
        <v>27</v>
      </c>
      <c r="D33" s="68"/>
      <c r="E33" s="11"/>
    </row>
    <row r="34" spans="1:5" ht="14.25">
      <c r="A34" s="67" t="s">
        <v>132</v>
      </c>
      <c r="B34" s="67" t="s">
        <v>9</v>
      </c>
      <c r="C34" s="24">
        <v>20</v>
      </c>
      <c r="D34" s="69">
        <v>10</v>
      </c>
      <c r="E34" s="11"/>
    </row>
    <row r="35" spans="1:5" ht="14.25">
      <c r="A35" s="63" t="s">
        <v>136</v>
      </c>
      <c r="B35" s="63" t="s">
        <v>10</v>
      </c>
      <c r="C35" s="61">
        <v>82</v>
      </c>
      <c r="D35" s="68"/>
      <c r="E35" s="11"/>
    </row>
    <row r="36" spans="1:5" ht="14.25">
      <c r="A36" s="63" t="s">
        <v>137</v>
      </c>
      <c r="B36" s="63" t="s">
        <v>10</v>
      </c>
      <c r="C36" s="61">
        <v>15</v>
      </c>
      <c r="D36" s="68"/>
      <c r="E36" s="11"/>
    </row>
    <row r="37" spans="1:5" ht="14.25">
      <c r="A37" s="63" t="s">
        <v>143</v>
      </c>
      <c r="B37" s="63" t="s">
        <v>10</v>
      </c>
      <c r="C37" s="61">
        <v>27</v>
      </c>
      <c r="D37" s="68"/>
      <c r="E37" s="11"/>
    </row>
    <row r="38" spans="1:5" ht="14.25">
      <c r="A38" s="63" t="s">
        <v>149</v>
      </c>
      <c r="B38" s="63" t="s">
        <v>150</v>
      </c>
      <c r="C38" s="61">
        <v>175</v>
      </c>
      <c r="D38" s="68"/>
      <c r="E38" s="11"/>
    </row>
    <row r="39" spans="1:5" ht="14.25">
      <c r="A39" s="63" t="s">
        <v>159</v>
      </c>
      <c r="B39" s="63" t="s">
        <v>156</v>
      </c>
      <c r="C39" s="61">
        <v>245</v>
      </c>
      <c r="D39" s="70">
        <v>22</v>
      </c>
      <c r="E39" s="11"/>
    </row>
    <row r="40" spans="1:5" ht="14.25">
      <c r="A40" s="63" t="s">
        <v>160</v>
      </c>
      <c r="B40" s="63" t="s">
        <v>129</v>
      </c>
      <c r="C40" s="61">
        <v>84</v>
      </c>
      <c r="D40" s="21"/>
      <c r="E40" s="11"/>
    </row>
    <row r="41" spans="1:5" ht="14.25">
      <c r="A41" s="62" t="s">
        <v>171</v>
      </c>
      <c r="B41" s="63" t="s">
        <v>172</v>
      </c>
      <c r="C41" s="61">
        <v>276</v>
      </c>
      <c r="D41" s="21"/>
      <c r="E41" s="11"/>
    </row>
    <row r="42" spans="1:5" ht="14.25">
      <c r="A42" s="62" t="s">
        <v>177</v>
      </c>
      <c r="B42" s="63" t="s">
        <v>10</v>
      </c>
      <c r="C42" s="61">
        <v>353</v>
      </c>
      <c r="D42" s="70">
        <v>17</v>
      </c>
      <c r="E42" s="11"/>
    </row>
    <row r="43" spans="1:5" ht="14.25">
      <c r="A43" s="62" t="s">
        <v>192</v>
      </c>
      <c r="B43" s="63" t="s">
        <v>10</v>
      </c>
      <c r="C43" s="61">
        <v>37</v>
      </c>
      <c r="D43" s="21"/>
      <c r="E43" s="11"/>
    </row>
    <row r="44" spans="1:5" ht="14.25">
      <c r="A44" s="62" t="s">
        <v>193</v>
      </c>
      <c r="B44" s="63" t="s">
        <v>10</v>
      </c>
      <c r="C44" s="61">
        <v>31</v>
      </c>
      <c r="D44" s="70"/>
      <c r="E44" s="11"/>
    </row>
    <row r="45" spans="1:5" ht="14.25">
      <c r="A45" s="67" t="s">
        <v>178</v>
      </c>
      <c r="B45" s="67" t="s">
        <v>179</v>
      </c>
      <c r="C45" s="76">
        <v>184</v>
      </c>
      <c r="D45" s="21"/>
      <c r="E45" s="11"/>
    </row>
    <row r="46" spans="1:5" ht="14.25">
      <c r="A46" s="67" t="s">
        <v>180</v>
      </c>
      <c r="B46" s="67" t="s">
        <v>179</v>
      </c>
      <c r="C46" s="77"/>
      <c r="D46" s="21"/>
      <c r="E46" s="11"/>
    </row>
    <row r="47" spans="1:5" ht="14.25">
      <c r="A47" s="67" t="s">
        <v>181</v>
      </c>
      <c r="B47" s="67" t="s">
        <v>182</v>
      </c>
      <c r="C47" s="24">
        <v>15</v>
      </c>
      <c r="D47" s="70">
        <v>10</v>
      </c>
      <c r="E47" s="11"/>
    </row>
    <row r="48" spans="1:5" ht="14.25">
      <c r="A48" s="67" t="s">
        <v>173</v>
      </c>
      <c r="B48" s="67" t="s">
        <v>174</v>
      </c>
      <c r="C48" s="24"/>
      <c r="D48" s="70"/>
      <c r="E48" s="11"/>
    </row>
    <row r="49" spans="1:5" ht="14.25">
      <c r="A49" s="26" t="s">
        <v>161</v>
      </c>
      <c r="B49" s="26" t="s">
        <v>129</v>
      </c>
      <c r="C49" s="1">
        <v>50</v>
      </c>
      <c r="D49" s="21"/>
      <c r="E49" s="11"/>
    </row>
    <row r="50" spans="1:5" ht="14.25">
      <c r="A50" s="26" t="s">
        <v>162</v>
      </c>
      <c r="B50" s="26" t="s">
        <v>129</v>
      </c>
      <c r="C50" s="1">
        <v>50</v>
      </c>
      <c r="D50" s="21"/>
      <c r="E50" s="11"/>
    </row>
    <row r="51" spans="1:5" ht="14.25">
      <c r="A51" s="67" t="s">
        <v>163</v>
      </c>
      <c r="B51" s="67" t="s">
        <v>175</v>
      </c>
      <c r="C51" s="24"/>
      <c r="D51" s="70"/>
      <c r="E51" s="11"/>
    </row>
    <row r="52" spans="1:5" ht="14.25">
      <c r="A52" s="67" t="s">
        <v>194</v>
      </c>
      <c r="B52" s="67" t="s">
        <v>190</v>
      </c>
      <c r="C52" s="24">
        <v>48</v>
      </c>
      <c r="D52" s="70"/>
      <c r="E52" s="11"/>
    </row>
    <row r="53" spans="1:5" ht="14.25">
      <c r="A53" s="26" t="s">
        <v>33</v>
      </c>
      <c r="B53" s="26" t="s">
        <v>10</v>
      </c>
      <c r="C53" s="1">
        <v>30</v>
      </c>
      <c r="D53" s="21"/>
      <c r="E53" s="11"/>
    </row>
    <row r="54" spans="1:5" ht="14.25">
      <c r="A54" s="26" t="s">
        <v>111</v>
      </c>
      <c r="B54" s="26" t="s">
        <v>9</v>
      </c>
      <c r="C54" s="1">
        <v>70</v>
      </c>
      <c r="D54" s="21">
        <v>20</v>
      </c>
      <c r="E54" s="11"/>
    </row>
    <row r="55" spans="1:5" ht="14.25">
      <c r="A55" s="67" t="s">
        <v>164</v>
      </c>
      <c r="B55" s="67" t="s">
        <v>10</v>
      </c>
      <c r="C55" s="71">
        <v>200</v>
      </c>
      <c r="D55" s="21"/>
      <c r="E55" s="11"/>
    </row>
    <row r="56" spans="1:5" ht="14.25">
      <c r="A56" s="17" t="s">
        <v>167</v>
      </c>
      <c r="B56" s="17" t="s">
        <v>129</v>
      </c>
      <c r="C56" s="72">
        <v>50</v>
      </c>
      <c r="D56" s="21"/>
      <c r="E56" s="11"/>
    </row>
    <row r="57" spans="1:5" ht="14.25">
      <c r="A57" s="26" t="s">
        <v>34</v>
      </c>
      <c r="B57" s="26" t="s">
        <v>165</v>
      </c>
      <c r="C57" s="1">
        <v>80</v>
      </c>
      <c r="D57" s="21"/>
      <c r="E57" s="11"/>
    </row>
    <row r="58" spans="1:5" ht="14.25">
      <c r="A58" s="17" t="s">
        <v>166</v>
      </c>
      <c r="B58" s="17" t="s">
        <v>165</v>
      </c>
      <c r="C58" s="14">
        <v>30</v>
      </c>
      <c r="D58" s="21"/>
      <c r="E58" s="11"/>
    </row>
    <row r="59" spans="1:5" ht="14.25">
      <c r="A59" s="17" t="s">
        <v>183</v>
      </c>
      <c r="B59" s="17" t="s">
        <v>9</v>
      </c>
      <c r="C59" s="14">
        <v>1000</v>
      </c>
      <c r="D59" s="21">
        <v>30</v>
      </c>
      <c r="E59" s="11"/>
    </row>
    <row r="60" spans="1:5" ht="14.25">
      <c r="A60" s="17" t="s">
        <v>184</v>
      </c>
      <c r="B60" s="17" t="s">
        <v>9</v>
      </c>
      <c r="C60" s="14">
        <v>400</v>
      </c>
      <c r="D60" s="21">
        <v>30</v>
      </c>
      <c r="E60" s="11"/>
    </row>
    <row r="61" spans="1:6" ht="14.25">
      <c r="A61" s="63" t="s">
        <v>196</v>
      </c>
      <c r="B61" s="63" t="s">
        <v>10</v>
      </c>
      <c r="C61" s="61">
        <v>310</v>
      </c>
      <c r="D61" s="21"/>
      <c r="E61" s="11"/>
      <c r="F61" t="s">
        <v>191</v>
      </c>
    </row>
    <row r="62" spans="1:5" ht="14.25">
      <c r="A62" s="17" t="s">
        <v>168</v>
      </c>
      <c r="B62" s="17" t="s">
        <v>129</v>
      </c>
      <c r="C62" s="14">
        <v>150</v>
      </c>
      <c r="D62" s="21"/>
      <c r="E62" s="11"/>
    </row>
    <row r="63" spans="1:5" ht="14.25">
      <c r="A63" s="63" t="s">
        <v>169</v>
      </c>
      <c r="B63" s="63" t="s">
        <v>170</v>
      </c>
      <c r="C63" s="61">
        <v>16</v>
      </c>
      <c r="D63" s="70">
        <v>7</v>
      </c>
      <c r="E63" s="11"/>
    </row>
    <row r="64" spans="1:6" ht="14.25">
      <c r="A64" s="63" t="s">
        <v>189</v>
      </c>
      <c r="B64" s="63" t="s">
        <v>190</v>
      </c>
      <c r="C64" s="61">
        <v>8</v>
      </c>
      <c r="D64" s="70"/>
      <c r="E64" s="11"/>
      <c r="F64" t="s">
        <v>191</v>
      </c>
    </row>
    <row r="65" spans="1:5" ht="14.25">
      <c r="A65" s="17" t="s">
        <v>135</v>
      </c>
      <c r="B65" s="17" t="s">
        <v>9</v>
      </c>
      <c r="C65" s="14">
        <v>50</v>
      </c>
      <c r="D65" s="21">
        <v>10</v>
      </c>
      <c r="E65" s="11"/>
    </row>
    <row r="66" spans="1:5" ht="14.25">
      <c r="A66" s="63" t="s">
        <v>186</v>
      </c>
      <c r="B66" s="63" t="s">
        <v>10</v>
      </c>
      <c r="C66" s="61">
        <v>80</v>
      </c>
      <c r="D66" s="21"/>
      <c r="E66" s="11"/>
    </row>
    <row r="67" spans="1:5" ht="14.25">
      <c r="A67" s="63" t="s">
        <v>157</v>
      </c>
      <c r="B67" s="63" t="s">
        <v>10</v>
      </c>
      <c r="C67" s="61">
        <v>72</v>
      </c>
      <c r="D67" s="21"/>
      <c r="E67" s="11"/>
    </row>
    <row r="68" spans="1:5" ht="14.25">
      <c r="A68" s="63" t="s">
        <v>158</v>
      </c>
      <c r="B68" s="63" t="s">
        <v>10</v>
      </c>
      <c r="C68" s="61">
        <v>86</v>
      </c>
      <c r="D68" s="21"/>
      <c r="E68" s="11"/>
    </row>
    <row r="69" spans="1:5" ht="14.25">
      <c r="A69" s="17" t="s">
        <v>138</v>
      </c>
      <c r="B69" s="17" t="s">
        <v>10</v>
      </c>
      <c r="C69" s="14">
        <v>50</v>
      </c>
      <c r="D69" s="21"/>
      <c r="E69" s="11"/>
    </row>
    <row r="70" spans="1:5" ht="14.25">
      <c r="A70" s="17" t="s">
        <v>140</v>
      </c>
      <c r="B70" s="17" t="s">
        <v>187</v>
      </c>
      <c r="C70" s="14">
        <v>700</v>
      </c>
      <c r="D70" s="21"/>
      <c r="E70" s="11"/>
    </row>
    <row r="71" spans="1:5" ht="14.25">
      <c r="A71" s="17" t="s">
        <v>141</v>
      </c>
      <c r="B71" s="17" t="s">
        <v>197</v>
      </c>
      <c r="C71" s="14">
        <v>400</v>
      </c>
      <c r="D71" s="21">
        <v>50</v>
      </c>
      <c r="E71" s="11"/>
    </row>
    <row r="72" spans="1:5" ht="14.25">
      <c r="A72" s="63" t="s">
        <v>144</v>
      </c>
      <c r="B72" s="63" t="s">
        <v>10</v>
      </c>
      <c r="C72" s="61">
        <v>23</v>
      </c>
      <c r="D72" s="70"/>
      <c r="E72" s="11"/>
    </row>
    <row r="73" spans="1:6" ht="14.25">
      <c r="A73" s="17" t="s">
        <v>145</v>
      </c>
      <c r="B73" s="17" t="s">
        <v>9</v>
      </c>
      <c r="C73" s="14">
        <v>250</v>
      </c>
      <c r="D73" s="21">
        <v>50</v>
      </c>
      <c r="E73" s="11"/>
      <c r="F73" t="s">
        <v>198</v>
      </c>
    </row>
    <row r="74" spans="1:5" ht="14.25">
      <c r="A74" s="63" t="s">
        <v>195</v>
      </c>
      <c r="B74" s="63" t="s">
        <v>10</v>
      </c>
      <c r="C74" s="61">
        <v>132</v>
      </c>
      <c r="D74" s="73">
        <v>13</v>
      </c>
      <c r="E74" s="11"/>
    </row>
    <row r="75" spans="1:5" ht="14.25">
      <c r="A75" s="63" t="s">
        <v>142</v>
      </c>
      <c r="B75" s="63" t="s">
        <v>10</v>
      </c>
      <c r="C75" s="61">
        <v>97</v>
      </c>
      <c r="D75" s="74"/>
      <c r="E75" s="11"/>
    </row>
    <row r="76" spans="1:5" ht="14.25">
      <c r="A76" s="63" t="s">
        <v>139</v>
      </c>
      <c r="B76" s="63" t="s">
        <v>10</v>
      </c>
      <c r="C76" s="61">
        <v>35</v>
      </c>
      <c r="D76" s="75"/>
      <c r="E76" s="11"/>
    </row>
    <row r="77" spans="1:5" ht="14.25">
      <c r="A77" s="63" t="s">
        <v>146</v>
      </c>
      <c r="B77" s="63" t="s">
        <v>10</v>
      </c>
      <c r="C77" s="61">
        <v>22</v>
      </c>
      <c r="D77" s="70"/>
      <c r="E77" s="11"/>
    </row>
    <row r="78" spans="1:6" ht="14.25">
      <c r="A78" s="17" t="s">
        <v>147</v>
      </c>
      <c r="B78" s="17" t="s">
        <v>10</v>
      </c>
      <c r="C78" s="14">
        <v>50</v>
      </c>
      <c r="D78" s="21"/>
      <c r="E78" s="11"/>
      <c r="F78" t="s">
        <v>198</v>
      </c>
    </row>
    <row r="79" spans="1:5" ht="14.25">
      <c r="A79" s="17" t="s">
        <v>155</v>
      </c>
      <c r="B79" s="17" t="s">
        <v>129</v>
      </c>
      <c r="C79" s="14">
        <v>600</v>
      </c>
      <c r="D79" s="21"/>
      <c r="E79" s="11"/>
    </row>
    <row r="80" spans="1:6" ht="14.25">
      <c r="A80" s="17" t="s">
        <v>154</v>
      </c>
      <c r="B80" s="17" t="s">
        <v>129</v>
      </c>
      <c r="C80" s="14">
        <v>150</v>
      </c>
      <c r="D80" s="21"/>
      <c r="E80" s="11"/>
      <c r="F80" t="s">
        <v>198</v>
      </c>
    </row>
    <row r="81" spans="1:5" ht="14.25">
      <c r="A81" s="63" t="s">
        <v>176</v>
      </c>
      <c r="B81" s="63" t="s">
        <v>10</v>
      </c>
      <c r="C81" s="61">
        <v>14</v>
      </c>
      <c r="D81" s="21"/>
      <c r="E81" s="11"/>
    </row>
    <row r="82" spans="1:5" ht="14.25">
      <c r="A82" s="17" t="s">
        <v>112</v>
      </c>
      <c r="B82" s="17" t="s">
        <v>10</v>
      </c>
      <c r="C82" s="14">
        <v>100</v>
      </c>
      <c r="D82" s="21"/>
      <c r="E82" s="11"/>
    </row>
    <row r="83" spans="1:5" ht="15" thickBot="1">
      <c r="A83" s="6"/>
      <c r="B83" s="16"/>
      <c r="C83" s="7"/>
      <c r="D83" s="10"/>
      <c r="E83" s="12"/>
    </row>
    <row r="84" spans="1:3" s="3" customFormat="1" ht="14.25">
      <c r="A84" s="28" t="s">
        <v>38</v>
      </c>
      <c r="B84" s="29"/>
      <c r="C84" s="33">
        <f>SUM(C85:C87)</f>
        <v>400</v>
      </c>
    </row>
    <row r="85" spans="1:3" ht="14.25">
      <c r="A85" s="4" t="s">
        <v>35</v>
      </c>
      <c r="B85" s="15" t="s">
        <v>152</v>
      </c>
      <c r="C85" s="5">
        <v>200</v>
      </c>
    </row>
    <row r="86" spans="1:3" ht="14.25">
      <c r="A86" s="4" t="s">
        <v>151</v>
      </c>
      <c r="B86" s="15" t="s">
        <v>11</v>
      </c>
      <c r="C86" s="5">
        <v>200</v>
      </c>
    </row>
    <row r="87" spans="1:3" ht="15" thickBot="1">
      <c r="A87" s="6"/>
      <c r="B87" s="16"/>
      <c r="C87" s="8"/>
    </row>
    <row r="88" spans="1:5" s="3" customFormat="1" ht="14.25">
      <c r="A88" s="28" t="s">
        <v>39</v>
      </c>
      <c r="B88" s="29"/>
      <c r="C88" s="33">
        <f>SUM(C89:C92)</f>
        <v>2500</v>
      </c>
      <c r="D88" s="2"/>
      <c r="E88"/>
    </row>
    <row r="89" spans="1:3" ht="14.25">
      <c r="A89" s="4" t="s">
        <v>36</v>
      </c>
      <c r="B89" s="15" t="s">
        <v>12</v>
      </c>
      <c r="C89" s="5">
        <v>150</v>
      </c>
    </row>
    <row r="90" spans="1:3" ht="14.25">
      <c r="A90" s="4" t="s">
        <v>37</v>
      </c>
      <c r="B90" s="15"/>
      <c r="C90" s="5">
        <v>50</v>
      </c>
    </row>
    <row r="91" spans="1:3" ht="14.25">
      <c r="A91" s="13" t="s">
        <v>134</v>
      </c>
      <c r="B91" s="17"/>
      <c r="C91" s="20">
        <v>2300</v>
      </c>
    </row>
    <row r="92" spans="1:3" ht="15" thickBot="1">
      <c r="A92" s="13"/>
      <c r="B92" s="17"/>
      <c r="C92" s="20"/>
    </row>
    <row r="93" spans="1:3" ht="14.25">
      <c r="A93" s="28" t="s">
        <v>0</v>
      </c>
      <c r="B93" s="29"/>
      <c r="C93" s="33">
        <f>SUM(C94:C97)</f>
        <v>4700</v>
      </c>
    </row>
    <row r="94" spans="1:3" ht="14.25">
      <c r="A94" s="4" t="s">
        <v>40</v>
      </c>
      <c r="B94" s="18" t="s">
        <v>11</v>
      </c>
      <c r="C94" s="5">
        <v>2200</v>
      </c>
    </row>
    <row r="95" spans="1:3" ht="14.25">
      <c r="A95" s="4" t="s">
        <v>185</v>
      </c>
      <c r="B95" s="18" t="s">
        <v>12</v>
      </c>
      <c r="C95" s="5">
        <v>2000</v>
      </c>
    </row>
    <row r="96" spans="1:3" ht="14.25">
      <c r="A96" s="4" t="s">
        <v>41</v>
      </c>
      <c r="B96" s="18" t="s">
        <v>12</v>
      </c>
      <c r="C96" s="5">
        <v>500</v>
      </c>
    </row>
    <row r="97" spans="1:3" ht="15" thickBot="1">
      <c r="A97" s="6"/>
      <c r="B97" s="19"/>
      <c r="C97" s="8"/>
    </row>
    <row r="98" spans="1:3" ht="15" thickBot="1">
      <c r="A98" s="34"/>
      <c r="B98" s="34"/>
      <c r="C98" s="35"/>
    </row>
    <row r="99" spans="2:3" ht="15" thickBot="1">
      <c r="B99" s="55" t="s">
        <v>1</v>
      </c>
      <c r="C99" s="56">
        <f>SUM(C93+C88+C84+E3+E11)</f>
        <v>16355.5</v>
      </c>
    </row>
  </sheetData>
  <mergeCells count="6">
    <mergeCell ref="D74:D76"/>
    <mergeCell ref="C45:C46"/>
    <mergeCell ref="D13:D17"/>
    <mergeCell ref="D18:D21"/>
    <mergeCell ref="D28:D31"/>
    <mergeCell ref="D22:D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">
      <selection activeCell="D104" sqref="D104"/>
    </sheetView>
  </sheetViews>
  <sheetFormatPr defaultColWidth="9.00390625" defaultRowHeight="14.25" customHeight="1"/>
  <cols>
    <col min="1" max="1" width="24.625" style="36" customWidth="1"/>
    <col min="2" max="2" width="9.625" style="36" bestFit="1" customWidth="1"/>
    <col min="3" max="3" width="46.75390625" style="36" customWidth="1"/>
    <col min="4" max="4" width="9.50390625" style="36" bestFit="1" customWidth="1"/>
    <col min="5" max="16384" width="9.00390625" style="36" customWidth="1"/>
  </cols>
  <sheetData>
    <row r="1" spans="1:4" ht="14.25" customHeight="1" thickBot="1">
      <c r="A1" s="42" t="s">
        <v>42</v>
      </c>
      <c r="B1" s="78" t="s">
        <v>201</v>
      </c>
      <c r="C1" s="79"/>
      <c r="D1" s="48">
        <f>SUM(B3:B3)</f>
        <v>100</v>
      </c>
    </row>
    <row r="2" spans="1:3" ht="14.25" customHeight="1">
      <c r="A2" s="43"/>
      <c r="B2" s="38" t="s">
        <v>13</v>
      </c>
      <c r="C2" s="44" t="s">
        <v>47</v>
      </c>
    </row>
    <row r="3" spans="1:3" ht="14.25" customHeight="1" thickBot="1">
      <c r="A3" s="45" t="s">
        <v>43</v>
      </c>
      <c r="B3" s="46">
        <v>100</v>
      </c>
      <c r="C3" s="47" t="s">
        <v>51</v>
      </c>
    </row>
    <row r="4" ht="14.25" customHeight="1" thickBot="1">
      <c r="B4" s="37"/>
    </row>
    <row r="5" spans="1:4" ht="14.25" customHeight="1" thickBot="1">
      <c r="A5" s="42" t="s">
        <v>50</v>
      </c>
      <c r="B5" s="78" t="s">
        <v>202</v>
      </c>
      <c r="C5" s="79"/>
      <c r="D5" s="49">
        <f>SUM(B7:B11)</f>
        <v>1120</v>
      </c>
    </row>
    <row r="6" spans="1:3" ht="14.25" customHeight="1">
      <c r="A6" s="43"/>
      <c r="B6" s="38" t="s">
        <v>13</v>
      </c>
      <c r="C6" s="44" t="s">
        <v>47</v>
      </c>
    </row>
    <row r="7" spans="1:3" ht="14.25" customHeight="1">
      <c r="A7" s="43" t="s">
        <v>46</v>
      </c>
      <c r="B7" s="38">
        <v>100</v>
      </c>
      <c r="C7" s="44"/>
    </row>
    <row r="8" spans="1:3" ht="14.25" customHeight="1">
      <c r="A8" s="43" t="s">
        <v>43</v>
      </c>
      <c r="B8" s="38">
        <v>800</v>
      </c>
      <c r="C8" s="44" t="s">
        <v>51</v>
      </c>
    </row>
    <row r="9" spans="1:3" ht="28.5" customHeight="1">
      <c r="A9" s="43" t="s">
        <v>53</v>
      </c>
      <c r="B9" s="38">
        <v>100</v>
      </c>
      <c r="C9" s="44" t="s">
        <v>54</v>
      </c>
    </row>
    <row r="10" spans="1:3" ht="28.5" customHeight="1">
      <c r="A10" s="43" t="s">
        <v>45</v>
      </c>
      <c r="B10" s="38">
        <v>100</v>
      </c>
      <c r="C10" s="44" t="s">
        <v>52</v>
      </c>
    </row>
    <row r="11" spans="1:3" ht="14.25" customHeight="1" thickBot="1">
      <c r="A11" s="45" t="s">
        <v>49</v>
      </c>
      <c r="B11" s="46">
        <v>20</v>
      </c>
      <c r="C11" s="47" t="s">
        <v>188</v>
      </c>
    </row>
    <row r="12" ht="14.25" customHeight="1" thickBot="1">
      <c r="B12" s="37"/>
    </row>
    <row r="13" spans="1:4" ht="14.25" customHeight="1" thickBot="1">
      <c r="A13" s="42" t="s">
        <v>55</v>
      </c>
      <c r="B13" s="78" t="s">
        <v>203</v>
      </c>
      <c r="C13" s="79"/>
      <c r="D13" s="49">
        <f>SUM(B15:B19)</f>
        <v>930</v>
      </c>
    </row>
    <row r="14" spans="1:3" ht="14.25" customHeight="1">
      <c r="A14" s="43"/>
      <c r="B14" s="38" t="s">
        <v>13</v>
      </c>
      <c r="C14" s="44" t="s">
        <v>47</v>
      </c>
    </row>
    <row r="15" spans="1:3" ht="14.25" customHeight="1">
      <c r="A15" s="43" t="s">
        <v>46</v>
      </c>
      <c r="B15" s="38">
        <v>60</v>
      </c>
      <c r="C15" s="44"/>
    </row>
    <row r="16" spans="1:3" ht="14.25" customHeight="1">
      <c r="A16" s="43" t="s">
        <v>43</v>
      </c>
      <c r="B16" s="38">
        <v>370</v>
      </c>
      <c r="C16" s="44" t="s">
        <v>51</v>
      </c>
    </row>
    <row r="17" spans="1:3" ht="14.25" customHeight="1">
      <c r="A17" s="43" t="s">
        <v>45</v>
      </c>
      <c r="B17" s="38">
        <v>0</v>
      </c>
      <c r="C17" s="44" t="s">
        <v>58</v>
      </c>
    </row>
    <row r="18" spans="1:3" ht="14.25" customHeight="1">
      <c r="A18" s="43" t="s">
        <v>56</v>
      </c>
      <c r="B18" s="38">
        <v>400</v>
      </c>
      <c r="C18" s="44" t="s">
        <v>57</v>
      </c>
    </row>
    <row r="19" spans="1:3" ht="28.5" customHeight="1" thickBot="1">
      <c r="A19" s="45" t="s">
        <v>49</v>
      </c>
      <c r="B19" s="46">
        <v>100</v>
      </c>
      <c r="C19" s="47" t="s">
        <v>59</v>
      </c>
    </row>
    <row r="20" ht="14.25" customHeight="1" thickBot="1">
      <c r="B20" s="37"/>
    </row>
    <row r="21" spans="1:4" ht="14.25" customHeight="1" thickBot="1">
      <c r="A21" s="42" t="s">
        <v>60</v>
      </c>
      <c r="B21" s="78" t="s">
        <v>62</v>
      </c>
      <c r="C21" s="79"/>
      <c r="D21" s="49">
        <f>SUM(B23:B26)</f>
        <v>740</v>
      </c>
    </row>
    <row r="22" spans="1:3" ht="14.25" customHeight="1">
      <c r="A22" s="43"/>
      <c r="B22" s="38" t="s">
        <v>13</v>
      </c>
      <c r="C22" s="44" t="s">
        <v>47</v>
      </c>
    </row>
    <row r="23" spans="1:3" ht="14.25" customHeight="1">
      <c r="A23" s="43" t="s">
        <v>43</v>
      </c>
      <c r="B23" s="38">
        <v>140</v>
      </c>
      <c r="C23" s="44" t="s">
        <v>51</v>
      </c>
    </row>
    <row r="24" spans="1:3" ht="14.25" customHeight="1">
      <c r="A24" s="43" t="s">
        <v>45</v>
      </c>
      <c r="B24" s="38">
        <v>450</v>
      </c>
      <c r="C24" s="44" t="s">
        <v>61</v>
      </c>
    </row>
    <row r="25" spans="1:3" ht="14.25" customHeight="1">
      <c r="A25" s="43" t="s">
        <v>64</v>
      </c>
      <c r="B25" s="38">
        <v>100</v>
      </c>
      <c r="C25" s="44" t="s">
        <v>65</v>
      </c>
    </row>
    <row r="26" spans="1:3" ht="14.25" customHeight="1" thickBot="1">
      <c r="A26" s="45" t="s">
        <v>49</v>
      </c>
      <c r="B26" s="46">
        <v>50</v>
      </c>
      <c r="C26" s="47" t="s">
        <v>63</v>
      </c>
    </row>
    <row r="27" ht="14.25" customHeight="1" thickBot="1">
      <c r="B27" s="37"/>
    </row>
    <row r="28" spans="1:4" ht="14.25" customHeight="1" thickBot="1">
      <c r="A28" s="42" t="s">
        <v>66</v>
      </c>
      <c r="B28" s="78" t="s">
        <v>204</v>
      </c>
      <c r="C28" s="79"/>
      <c r="D28" s="48">
        <f>SUM(B30:B32)</f>
        <v>490</v>
      </c>
    </row>
    <row r="29" spans="1:3" ht="14.25" customHeight="1">
      <c r="A29" s="43"/>
      <c r="B29" s="38" t="s">
        <v>13</v>
      </c>
      <c r="C29" s="44" t="s">
        <v>47</v>
      </c>
    </row>
    <row r="30" spans="1:3" ht="14.25" customHeight="1">
      <c r="A30" s="43" t="s">
        <v>46</v>
      </c>
      <c r="B30" s="38">
        <v>50</v>
      </c>
      <c r="C30" s="44"/>
    </row>
    <row r="31" spans="1:3" ht="14.25" customHeight="1">
      <c r="A31" s="43" t="s">
        <v>43</v>
      </c>
      <c r="B31" s="38">
        <v>140</v>
      </c>
      <c r="C31" s="44"/>
    </row>
    <row r="32" spans="1:3" ht="14.25" customHeight="1" thickBot="1">
      <c r="A32" s="45" t="s">
        <v>48</v>
      </c>
      <c r="B32" s="46">
        <v>300</v>
      </c>
      <c r="C32" s="47" t="s">
        <v>67</v>
      </c>
    </row>
    <row r="33" ht="14.25" customHeight="1" thickBot="1">
      <c r="B33" s="37"/>
    </row>
    <row r="34" spans="1:4" ht="14.25" customHeight="1" thickBot="1">
      <c r="A34" s="42" t="s">
        <v>68</v>
      </c>
      <c r="B34" s="78" t="s">
        <v>69</v>
      </c>
      <c r="C34" s="79"/>
      <c r="D34" s="49">
        <f>SUM(B36:B39)</f>
        <v>770</v>
      </c>
    </row>
    <row r="35" spans="1:3" ht="14.25" customHeight="1">
      <c r="A35" s="43"/>
      <c r="B35" s="38" t="s">
        <v>13</v>
      </c>
      <c r="C35" s="44" t="s">
        <v>47</v>
      </c>
    </row>
    <row r="36" spans="1:3" ht="14.25" customHeight="1">
      <c r="A36" s="43" t="s">
        <v>46</v>
      </c>
      <c r="B36" s="38">
        <v>90</v>
      </c>
      <c r="C36" s="44"/>
    </row>
    <row r="37" spans="1:3" ht="14.25" customHeight="1">
      <c r="A37" s="43" t="s">
        <v>43</v>
      </c>
      <c r="B37" s="38">
        <v>600</v>
      </c>
      <c r="C37" s="44" t="s">
        <v>51</v>
      </c>
    </row>
    <row r="38" spans="1:3" ht="14.25" customHeight="1">
      <c r="A38" s="43" t="s">
        <v>45</v>
      </c>
      <c r="B38" s="38">
        <v>30</v>
      </c>
      <c r="C38" s="44" t="s">
        <v>70</v>
      </c>
    </row>
    <row r="39" spans="1:3" ht="28.5" customHeight="1" thickBot="1">
      <c r="A39" s="45" t="s">
        <v>49</v>
      </c>
      <c r="B39" s="46">
        <v>50</v>
      </c>
      <c r="C39" s="47" t="s">
        <v>153</v>
      </c>
    </row>
    <row r="40" ht="14.25" customHeight="1" thickBot="1">
      <c r="B40" s="37"/>
    </row>
    <row r="41" spans="1:4" ht="14.25" customHeight="1" thickBot="1">
      <c r="A41" s="42" t="s">
        <v>71</v>
      </c>
      <c r="B41" s="78" t="s">
        <v>72</v>
      </c>
      <c r="C41" s="79"/>
      <c r="D41" s="49">
        <f>SUM(B43:B45)</f>
        <v>140</v>
      </c>
    </row>
    <row r="42" spans="1:3" ht="14.25" customHeight="1">
      <c r="A42" s="43"/>
      <c r="B42" s="38" t="s">
        <v>13</v>
      </c>
      <c r="C42" s="44" t="s">
        <v>47</v>
      </c>
    </row>
    <row r="43" spans="1:3" ht="14.25" customHeight="1">
      <c r="A43" s="43" t="s">
        <v>46</v>
      </c>
      <c r="B43" s="38">
        <v>20</v>
      </c>
      <c r="C43" s="44"/>
    </row>
    <row r="44" spans="1:3" ht="14.25" customHeight="1">
      <c r="A44" s="43" t="s">
        <v>43</v>
      </c>
      <c r="B44" s="38">
        <v>20</v>
      </c>
      <c r="C44" s="44"/>
    </row>
    <row r="45" spans="1:3" ht="14.25" customHeight="1" thickBot="1">
      <c r="A45" s="45" t="s">
        <v>64</v>
      </c>
      <c r="B45" s="46">
        <v>100</v>
      </c>
      <c r="C45" s="47" t="s">
        <v>74</v>
      </c>
    </row>
    <row r="46" ht="14.25" customHeight="1" thickBot="1">
      <c r="B46" s="37"/>
    </row>
    <row r="47" spans="1:4" ht="14.25" customHeight="1" thickBot="1">
      <c r="A47" s="42" t="s">
        <v>73</v>
      </c>
      <c r="B47" s="78" t="s">
        <v>205</v>
      </c>
      <c r="C47" s="79"/>
      <c r="D47" s="49">
        <f>SUM(B49:B53)</f>
        <v>870</v>
      </c>
    </row>
    <row r="48" spans="1:3" ht="14.25" customHeight="1">
      <c r="A48" s="43"/>
      <c r="B48" s="38" t="s">
        <v>13</v>
      </c>
      <c r="C48" s="44" t="s">
        <v>47</v>
      </c>
    </row>
    <row r="49" spans="1:3" ht="14.25" customHeight="1">
      <c r="A49" s="43" t="s">
        <v>46</v>
      </c>
      <c r="B49" s="38">
        <v>50</v>
      </c>
      <c r="C49" s="44"/>
    </row>
    <row r="50" spans="1:3" ht="14.25" customHeight="1">
      <c r="A50" s="43" t="s">
        <v>43</v>
      </c>
      <c r="B50" s="38">
        <v>200</v>
      </c>
      <c r="C50" s="44"/>
    </row>
    <row r="51" spans="1:3" ht="14.25" customHeight="1">
      <c r="A51" s="43" t="s">
        <v>44</v>
      </c>
      <c r="B51" s="38">
        <v>300</v>
      </c>
      <c r="C51" s="44" t="s">
        <v>78</v>
      </c>
    </row>
    <row r="52" spans="1:3" ht="14.25" customHeight="1">
      <c r="A52" s="43" t="s">
        <v>45</v>
      </c>
      <c r="B52" s="38">
        <v>20</v>
      </c>
      <c r="C52" s="44" t="s">
        <v>76</v>
      </c>
    </row>
    <row r="53" spans="1:3" ht="14.25" customHeight="1" thickBot="1">
      <c r="A53" s="45" t="s">
        <v>48</v>
      </c>
      <c r="B53" s="46">
        <v>300</v>
      </c>
      <c r="C53" s="47" t="s">
        <v>75</v>
      </c>
    </row>
    <row r="54" ht="14.25" customHeight="1" thickBot="1">
      <c r="B54" s="37"/>
    </row>
    <row r="55" spans="1:4" ht="14.25" customHeight="1" thickBot="1">
      <c r="A55" s="42" t="s">
        <v>77</v>
      </c>
      <c r="B55" s="78" t="s">
        <v>206</v>
      </c>
      <c r="C55" s="79"/>
      <c r="D55" s="49">
        <f>SUM(B57:B61)</f>
        <v>1750</v>
      </c>
    </row>
    <row r="56" spans="1:3" ht="14.25" customHeight="1">
      <c r="A56" s="43"/>
      <c r="B56" s="38" t="s">
        <v>13</v>
      </c>
      <c r="C56" s="44" t="s">
        <v>47</v>
      </c>
    </row>
    <row r="57" spans="1:3" ht="28.5" customHeight="1">
      <c r="A57" s="43" t="s">
        <v>0</v>
      </c>
      <c r="B57" s="38">
        <v>200</v>
      </c>
      <c r="C57" s="44" t="s">
        <v>81</v>
      </c>
    </row>
    <row r="58" spans="1:3" ht="14.25" customHeight="1">
      <c r="A58" s="43" t="s">
        <v>46</v>
      </c>
      <c r="B58" s="38">
        <v>150</v>
      </c>
      <c r="C58" s="44"/>
    </row>
    <row r="59" spans="1:3" ht="14.25" customHeight="1">
      <c r="A59" s="43" t="s">
        <v>43</v>
      </c>
      <c r="B59" s="38">
        <v>700</v>
      </c>
      <c r="C59" s="44"/>
    </row>
    <row r="60" spans="1:3" ht="14.25" customHeight="1">
      <c r="A60" s="43" t="s">
        <v>44</v>
      </c>
      <c r="B60" s="38">
        <v>200</v>
      </c>
      <c r="C60" s="44" t="s">
        <v>79</v>
      </c>
    </row>
    <row r="61" spans="1:3" ht="28.5" customHeight="1" thickBot="1">
      <c r="A61" s="45" t="s">
        <v>48</v>
      </c>
      <c r="B61" s="46">
        <v>500</v>
      </c>
      <c r="C61" s="47" t="s">
        <v>80</v>
      </c>
    </row>
    <row r="62" ht="14.25" customHeight="1" thickBot="1">
      <c r="B62" s="37"/>
    </row>
    <row r="63" spans="1:4" ht="14.25" customHeight="1" thickBot="1">
      <c r="A63" s="42" t="s">
        <v>82</v>
      </c>
      <c r="B63" s="78" t="s">
        <v>207</v>
      </c>
      <c r="C63" s="79"/>
      <c r="D63" s="49">
        <f>SUM(B65:B68)</f>
        <v>270</v>
      </c>
    </row>
    <row r="64" spans="1:3" ht="14.25" customHeight="1">
      <c r="A64" s="43"/>
      <c r="B64" s="38" t="s">
        <v>13</v>
      </c>
      <c r="C64" s="44" t="s">
        <v>47</v>
      </c>
    </row>
    <row r="65" spans="1:3" ht="14.25" customHeight="1">
      <c r="A65" s="43" t="s">
        <v>46</v>
      </c>
      <c r="B65" s="38">
        <v>0</v>
      </c>
      <c r="C65" s="44"/>
    </row>
    <row r="66" spans="1:3" ht="14.25" customHeight="1">
      <c r="A66" s="43" t="s">
        <v>43</v>
      </c>
      <c r="B66" s="38">
        <v>100</v>
      </c>
      <c r="C66" s="44"/>
    </row>
    <row r="67" spans="1:3" ht="14.25" customHeight="1">
      <c r="A67" s="43" t="s">
        <v>44</v>
      </c>
      <c r="B67" s="38">
        <v>150</v>
      </c>
      <c r="C67" s="44" t="s">
        <v>83</v>
      </c>
    </row>
    <row r="68" spans="1:3" ht="14.25" customHeight="1" thickBot="1">
      <c r="A68" s="45" t="s">
        <v>48</v>
      </c>
      <c r="B68" s="46">
        <v>20</v>
      </c>
      <c r="C68" s="47" t="s">
        <v>84</v>
      </c>
    </row>
    <row r="69" ht="14.25" customHeight="1" thickBot="1">
      <c r="B69" s="37"/>
    </row>
    <row r="70" spans="1:4" ht="14.25" customHeight="1" thickBot="1">
      <c r="A70" s="42" t="s">
        <v>85</v>
      </c>
      <c r="B70" s="78" t="s">
        <v>208</v>
      </c>
      <c r="C70" s="79"/>
      <c r="D70" s="49">
        <f>SUM(B72:B75)</f>
        <v>490</v>
      </c>
    </row>
    <row r="71" spans="1:3" ht="14.25" customHeight="1">
      <c r="A71" s="43"/>
      <c r="B71" s="38" t="s">
        <v>13</v>
      </c>
      <c r="C71" s="44" t="s">
        <v>47</v>
      </c>
    </row>
    <row r="72" spans="1:3" ht="14.25" customHeight="1">
      <c r="A72" s="43" t="s">
        <v>46</v>
      </c>
      <c r="B72" s="38">
        <v>50</v>
      </c>
      <c r="C72" s="44"/>
    </row>
    <row r="73" spans="1:3" ht="14.25" customHeight="1">
      <c r="A73" s="43" t="s">
        <v>43</v>
      </c>
      <c r="B73" s="38">
        <v>140</v>
      </c>
      <c r="C73" s="44"/>
    </row>
    <row r="74" spans="1:3" ht="14.25" customHeight="1">
      <c r="A74" s="43" t="s">
        <v>48</v>
      </c>
      <c r="B74" s="38">
        <v>200</v>
      </c>
      <c r="C74" s="44" t="s">
        <v>57</v>
      </c>
    </row>
    <row r="75" spans="1:3" ht="14.25" customHeight="1" thickBot="1">
      <c r="A75" s="45" t="s">
        <v>49</v>
      </c>
      <c r="B75" s="46">
        <v>100</v>
      </c>
      <c r="C75" s="47" t="s">
        <v>86</v>
      </c>
    </row>
    <row r="76" ht="14.25" customHeight="1" thickBot="1">
      <c r="B76" s="37"/>
    </row>
    <row r="77" spans="1:4" ht="14.25" customHeight="1" thickBot="1">
      <c r="A77" s="42" t="s">
        <v>87</v>
      </c>
      <c r="B77" s="78" t="s">
        <v>88</v>
      </c>
      <c r="C77" s="79"/>
      <c r="D77" s="49">
        <f>SUM(B79:B82)</f>
        <v>320</v>
      </c>
    </row>
    <row r="78" spans="1:3" ht="14.25" customHeight="1">
      <c r="A78" s="43"/>
      <c r="B78" s="38" t="s">
        <v>13</v>
      </c>
      <c r="C78" s="44" t="s">
        <v>47</v>
      </c>
    </row>
    <row r="79" spans="1:3" ht="14.25" customHeight="1">
      <c r="A79" s="43" t="s">
        <v>46</v>
      </c>
      <c r="B79" s="38">
        <v>10</v>
      </c>
      <c r="C79" s="44"/>
    </row>
    <row r="80" spans="1:3" ht="14.25" customHeight="1">
      <c r="A80" s="43" t="s">
        <v>43</v>
      </c>
      <c r="B80" s="38">
        <v>10</v>
      </c>
      <c r="C80" s="44"/>
    </row>
    <row r="81" spans="1:3" ht="14.25" customHeight="1">
      <c r="A81" s="43" t="s">
        <v>44</v>
      </c>
      <c r="B81" s="38">
        <v>200</v>
      </c>
      <c r="C81" s="44" t="s">
        <v>89</v>
      </c>
    </row>
    <row r="82" spans="1:3" ht="14.25" customHeight="1" thickBot="1">
      <c r="A82" s="45" t="s">
        <v>48</v>
      </c>
      <c r="B82" s="46">
        <v>100</v>
      </c>
      <c r="C82" s="47" t="s">
        <v>90</v>
      </c>
    </row>
    <row r="83" ht="14.25" customHeight="1" thickBot="1">
      <c r="B83" s="37"/>
    </row>
    <row r="84" spans="1:4" ht="14.25" customHeight="1" thickBot="1">
      <c r="A84" s="42" t="s">
        <v>92</v>
      </c>
      <c r="B84" s="78" t="s">
        <v>209</v>
      </c>
      <c r="C84" s="79"/>
      <c r="D84" s="49">
        <f>SUM(B86:B90)</f>
        <v>1600</v>
      </c>
    </row>
    <row r="85" spans="1:3" ht="14.25" customHeight="1">
      <c r="A85" s="43"/>
      <c r="B85" s="38" t="s">
        <v>13</v>
      </c>
      <c r="C85" s="44" t="s">
        <v>47</v>
      </c>
    </row>
    <row r="86" spans="1:3" ht="14.25" customHeight="1">
      <c r="A86" s="43" t="s">
        <v>93</v>
      </c>
      <c r="B86" s="38">
        <v>200</v>
      </c>
      <c r="C86" s="44"/>
    </row>
    <row r="87" spans="1:3" ht="14.25" customHeight="1">
      <c r="A87" s="43" t="s">
        <v>43</v>
      </c>
      <c r="B87" s="38">
        <v>400</v>
      </c>
      <c r="C87" s="44"/>
    </row>
    <row r="88" spans="1:3" ht="14.25" customHeight="1">
      <c r="A88" s="43" t="s">
        <v>44</v>
      </c>
      <c r="B88" s="38">
        <v>500</v>
      </c>
      <c r="C88" s="44"/>
    </row>
    <row r="89" spans="1:3" ht="14.25" customHeight="1">
      <c r="A89" s="43" t="s">
        <v>45</v>
      </c>
      <c r="B89" s="38">
        <v>100</v>
      </c>
      <c r="C89" s="44" t="s">
        <v>95</v>
      </c>
    </row>
    <row r="90" spans="1:3" ht="14.25" customHeight="1" thickBot="1">
      <c r="A90" s="45" t="s">
        <v>48</v>
      </c>
      <c r="B90" s="46">
        <v>400</v>
      </c>
      <c r="C90" s="47" t="s">
        <v>94</v>
      </c>
    </row>
    <row r="91" spans="1:3" ht="14.25" customHeight="1" thickBot="1">
      <c r="A91" s="39"/>
      <c r="B91" s="40"/>
      <c r="C91" s="39"/>
    </row>
    <row r="92" spans="1:4" ht="14.25" customHeight="1" thickBot="1">
      <c r="A92" s="42" t="s">
        <v>91</v>
      </c>
      <c r="B92" s="78" t="s">
        <v>210</v>
      </c>
      <c r="C92" s="79"/>
      <c r="D92" s="49">
        <f>SUM(B94:B95)</f>
        <v>180</v>
      </c>
    </row>
    <row r="93" spans="1:3" ht="14.25" customHeight="1">
      <c r="A93" s="43"/>
      <c r="B93" s="38" t="s">
        <v>13</v>
      </c>
      <c r="C93" s="44" t="s">
        <v>47</v>
      </c>
    </row>
    <row r="94" spans="1:3" ht="14.25" customHeight="1">
      <c r="A94" s="43" t="s">
        <v>46</v>
      </c>
      <c r="B94" s="38">
        <v>50</v>
      </c>
      <c r="C94" s="44"/>
    </row>
    <row r="95" spans="1:3" ht="14.25" customHeight="1" thickBot="1">
      <c r="A95" s="45" t="s">
        <v>43</v>
      </c>
      <c r="B95" s="46">
        <v>130</v>
      </c>
      <c r="C95" s="47"/>
    </row>
    <row r="96" ht="14.25" customHeight="1" thickBot="1">
      <c r="B96" s="37"/>
    </row>
    <row r="97" spans="1:4" ht="14.25" customHeight="1" thickBot="1">
      <c r="A97" s="42" t="s">
        <v>96</v>
      </c>
      <c r="B97" s="78" t="s">
        <v>211</v>
      </c>
      <c r="C97" s="79"/>
      <c r="D97" s="49">
        <f>SUM(B99:B100)</f>
        <v>100</v>
      </c>
    </row>
    <row r="98" spans="1:3" ht="14.25" customHeight="1">
      <c r="A98" s="43"/>
      <c r="B98" s="38" t="s">
        <v>13</v>
      </c>
      <c r="C98" s="44" t="s">
        <v>47</v>
      </c>
    </row>
    <row r="99" spans="1:3" ht="14.25" customHeight="1">
      <c r="A99" s="43" t="s">
        <v>46</v>
      </c>
      <c r="B99" s="38">
        <v>30</v>
      </c>
      <c r="C99" s="44"/>
    </row>
    <row r="100" spans="1:3" ht="14.25" customHeight="1" thickBot="1">
      <c r="A100" s="45" t="s">
        <v>43</v>
      </c>
      <c r="B100" s="46">
        <v>70</v>
      </c>
      <c r="C100" s="47"/>
    </row>
    <row r="101" ht="14.25" customHeight="1" thickBot="1">
      <c r="B101" s="41"/>
    </row>
    <row r="102" spans="1:4" ht="42.75" customHeight="1" thickBot="1">
      <c r="A102" s="50" t="s">
        <v>97</v>
      </c>
      <c r="B102" s="51" t="s">
        <v>212</v>
      </c>
      <c r="C102" s="51" t="s">
        <v>98</v>
      </c>
      <c r="D102" s="52">
        <v>800</v>
      </c>
    </row>
    <row r="103" ht="14.25" customHeight="1" thickBot="1">
      <c r="B103" s="41"/>
    </row>
    <row r="104" spans="3:4" ht="14.25" customHeight="1" thickBot="1">
      <c r="C104" s="53" t="s">
        <v>1</v>
      </c>
      <c r="D104" s="54">
        <f>SUM(D102,D97,D92,D84,D77,D70,D63,D55,D47,D41,D34,D28,D21,D13,D5,D1)</f>
        <v>10670</v>
      </c>
    </row>
    <row r="114" ht="14.25" customHeight="1">
      <c r="B114" s="37"/>
    </row>
    <row r="115" ht="14.25" customHeight="1">
      <c r="B115" s="37"/>
    </row>
  </sheetData>
  <mergeCells count="15">
    <mergeCell ref="B5:C5"/>
    <mergeCell ref="B1:C1"/>
    <mergeCell ref="B13:C13"/>
    <mergeCell ref="B21:C21"/>
    <mergeCell ref="B28:C28"/>
    <mergeCell ref="B34:C34"/>
    <mergeCell ref="B41:C41"/>
    <mergeCell ref="B47:C47"/>
    <mergeCell ref="B84:C84"/>
    <mergeCell ref="B92:C92"/>
    <mergeCell ref="B97:C97"/>
    <mergeCell ref="B55:C55"/>
    <mergeCell ref="B63:C63"/>
    <mergeCell ref="B70:C70"/>
    <mergeCell ref="B77:C7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1" sqref="C11"/>
    </sheetView>
  </sheetViews>
  <sheetFormatPr defaultColWidth="9.00390625" defaultRowHeight="14.25"/>
  <cols>
    <col min="1" max="1" width="36.75390625" style="0" customWidth="1"/>
    <col min="2" max="2" width="24.25390625" style="0" customWidth="1"/>
    <col min="3" max="3" width="12.625" style="0" customWidth="1"/>
  </cols>
  <sheetData>
    <row r="1" spans="1:3" ht="14.25">
      <c r="A1" s="28" t="s">
        <v>39</v>
      </c>
      <c r="B1" s="29"/>
      <c r="C1" s="33">
        <f>SUM(C2:C4)</f>
        <v>210</v>
      </c>
    </row>
    <row r="2" spans="1:3" ht="14.25">
      <c r="A2" s="4" t="s">
        <v>99</v>
      </c>
      <c r="B2" s="15"/>
      <c r="C2" s="5">
        <v>120</v>
      </c>
    </row>
    <row r="3" spans="1:3" ht="14.25">
      <c r="A3" s="4" t="s">
        <v>100</v>
      </c>
      <c r="B3" s="15"/>
      <c r="C3" s="5">
        <v>90</v>
      </c>
    </row>
    <row r="4" spans="1:3" ht="15" thickBot="1">
      <c r="A4" s="13"/>
      <c r="B4" s="17"/>
      <c r="C4" s="20"/>
    </row>
    <row r="5" spans="1:3" ht="14.25">
      <c r="A5" s="28" t="s">
        <v>0</v>
      </c>
      <c r="B5" s="29"/>
      <c r="C5" s="33">
        <f>SUM(C6:C9)</f>
        <v>3890</v>
      </c>
    </row>
    <row r="6" spans="1:3" ht="14.25">
      <c r="A6" s="26" t="s">
        <v>101</v>
      </c>
      <c r="B6" s="26" t="s">
        <v>102</v>
      </c>
      <c r="C6" s="5">
        <v>20</v>
      </c>
    </row>
    <row r="7" spans="1:3" ht="14.25">
      <c r="A7" s="26" t="s">
        <v>103</v>
      </c>
      <c r="B7" s="26" t="s">
        <v>105</v>
      </c>
      <c r="C7" s="5">
        <v>70</v>
      </c>
    </row>
    <row r="8" spans="1:3" ht="14.25">
      <c r="A8" s="4" t="s">
        <v>104</v>
      </c>
      <c r="B8" s="18" t="s">
        <v>200</v>
      </c>
      <c r="C8" s="5">
        <v>1600</v>
      </c>
    </row>
    <row r="9" spans="1:3" ht="15" thickBot="1">
      <c r="A9" s="6" t="s">
        <v>104</v>
      </c>
      <c r="B9" s="19" t="s">
        <v>199</v>
      </c>
      <c r="C9" s="8">
        <v>2200</v>
      </c>
    </row>
    <row r="10" ht="15" thickBot="1"/>
    <row r="11" spans="2:3" ht="15" thickBot="1">
      <c r="B11" s="55" t="s">
        <v>106</v>
      </c>
      <c r="C11" s="56">
        <f>SUM(C5,C1)</f>
        <v>4100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kozok</dc:creator>
  <cp:keywords/>
  <dc:description/>
  <cp:lastModifiedBy>michal kozok</cp:lastModifiedBy>
  <dcterms:created xsi:type="dcterms:W3CDTF">2010-12-26T12:18:10Z</dcterms:created>
  <dcterms:modified xsi:type="dcterms:W3CDTF">2012-09-19T13:25:40Z</dcterms:modified>
  <cp:category/>
  <cp:version/>
  <cp:contentType/>
  <cp:contentStatus/>
</cp:coreProperties>
</file>